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3E2A04B6-5A87-43FE-B7A3-3E70583E5F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3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<sst xmlns="http://schemas.openxmlformats.org/spreadsheetml/2006/main" count="55" uniqueCount="55">
  <si>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</si>
  <si>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</si>
  <si>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</si>
  <si>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</si>
  <si>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</si>
  <si>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</si>
  <si>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</si>
  <si>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</si>
  <si>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</si>
  <si>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</si>
  <si>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</si>
  <si>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</si>
  <si>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</si>
  <si>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</si>
  <si>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</si>
  <si>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</si>
  <si>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</si>
  <si>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</si>
  <si>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</si>
  <si>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</si>
  <si>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</si>
  <si>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</si>
  <si>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</si>
  <si>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</si>
  <si>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</si>
  <si>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</si>
  <si>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</si>
  <si>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 xml:space="preserve"> 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</si>
  <si>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</si>
  <si>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</si>
  <si>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</si>
  <si>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</si>
  <si>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</si>
  <si>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</si>
  <si>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</si>
  <si>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</si>
  <si>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</si>
  <si>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</si>
  <si>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</si>
  <si>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</si>
  <si>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</si>
  <si>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</si>
  <si>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</si>
  <si>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</si>
  <si>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</si>
  <si>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</si>
  <si>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.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</si>
  <si>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</si>
  <si>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</si>
  <si>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</si>
  <si>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</si>
  <si>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Tubo conexión aspiración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</si>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</sst>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1" fillId="60" borderId="3" xfId="2" applyFont="1" applyFill="1" applyBorder="1" applyAlignment="1" applyProtection="1">
      <alignment horizontal="center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473504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3" zoomScale="70" zoomScaleNormal="70" workbookViewId="0">
      <selection activeCell="D28" sqref="D28"/>
    </sheetView>
  </sheetViews>
  <sheetFormatPr defaultRowHeight="15" x14ac:dyDescent="0.25"/>
  <cols>
    <col min="1" max="1" width="15.140625" customWidth="1"/>
    <col min="2" max="2" width="14.425781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0.85546875" style="87" customWidth="1"/>
    <col min="11" max="11" width="17" customWidth="1"/>
    <col min="12" max="12" width="14.7109375" customWidth="1"/>
    <col min="13" max="13" width="15.28515625" bestFit="1" customWidth="1"/>
    <col min="14" max="14" width="11.7109375" customWidth="1"/>
    <col min="15" max="15" width="14.425781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8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8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8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8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8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8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8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80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91" t="s">
        <v>18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13" t="s">
        <v>9</v>
      </c>
      <c r="B10" s="113"/>
      <c r="C10" s="113"/>
      <c r="D10" s="115" t="s">
        <v>52</v>
      </c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14" t="s">
        <v>10</v>
      </c>
      <c r="B11" s="114"/>
      <c r="C11" s="114"/>
      <c r="D11" s="51"/>
      <c r="E11" s="116" t="s">
        <v>50</v>
      </c>
      <c r="F11" s="116"/>
      <c r="G11" s="116"/>
      <c r="H11" s="116"/>
      <c r="I11" s="116"/>
      <c r="J11" s="116"/>
      <c r="K11" s="116"/>
      <c r="L11" s="116"/>
      <c r="M11" s="116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2" t="s">
        <v>32</v>
      </c>
      <c r="B12" s="103"/>
      <c r="C12" s="103"/>
      <c r="D12" s="103"/>
      <c r="E12" s="103"/>
      <c r="F12" s="103"/>
      <c r="G12" s="103"/>
      <c r="H12" s="103"/>
      <c r="I12" s="103"/>
      <c r="J12" s="104"/>
      <c r="K12" s="102" t="s">
        <v>11</v>
      </c>
      <c r="L12" s="103"/>
      <c r="M12" s="103"/>
      <c r="N12" s="103"/>
      <c r="O12" s="103"/>
      <c r="P12" s="103"/>
      <c r="Q12" s="103"/>
      <c r="R12" s="103"/>
      <c r="S12" s="104"/>
      <c r="W12" s="26"/>
      <c r="X12" s="26"/>
    </row>
    <row r="13" spans="1:26" s="28" customFormat="1" ht="39" customHeight="1" x14ac:dyDescent="0.2">
      <c r="A13" s="48" t="s">
        <v>33</v>
      </c>
      <c r="B13" s="105"/>
      <c r="C13" s="106"/>
      <c r="D13" s="106"/>
      <c r="E13" s="107"/>
      <c r="F13" s="27" t="s">
        <v>34</v>
      </c>
      <c r="G13" s="105"/>
      <c r="H13" s="106"/>
      <c r="I13" s="106"/>
      <c r="J13" s="108"/>
      <c r="K13" s="94" t="s">
        <v>12</v>
      </c>
      <c r="L13" s="96"/>
      <c r="M13" s="97"/>
      <c r="N13" s="97"/>
      <c r="O13" s="97"/>
      <c r="P13" s="97"/>
      <c r="Q13" s="97"/>
      <c r="R13" s="97"/>
      <c r="S13" s="98"/>
      <c r="W13" s="26"/>
    </row>
    <row r="14" spans="1:26" s="28" customFormat="1" ht="39" customHeight="1" x14ac:dyDescent="0.2">
      <c r="A14" s="45" t="s">
        <v>35</v>
      </c>
      <c r="B14" s="109"/>
      <c r="C14" s="110"/>
      <c r="D14" s="110"/>
      <c r="E14" s="111"/>
      <c r="F14" s="29" t="s">
        <v>36</v>
      </c>
      <c r="G14" s="109"/>
      <c r="H14" s="110"/>
      <c r="I14" s="110"/>
      <c r="J14" s="112"/>
      <c r="K14" s="95"/>
      <c r="L14" s="99"/>
      <c r="M14" s="100"/>
      <c r="N14" s="100"/>
      <c r="O14" s="100"/>
      <c r="P14" s="100"/>
      <c r="Q14" s="100"/>
      <c r="R14" s="100"/>
      <c r="S14" s="101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17"/>
      <c r="E15" s="118"/>
      <c r="F15" s="29" t="s">
        <v>37</v>
      </c>
      <c r="G15" s="109"/>
      <c r="H15" s="110"/>
      <c r="I15" s="110"/>
      <c r="J15" s="112"/>
      <c r="K15" s="30" t="s">
        <v>14</v>
      </c>
      <c r="L15" s="92"/>
      <c r="M15" s="92"/>
      <c r="N15" s="92"/>
      <c r="O15" s="92"/>
      <c r="P15" s="92"/>
      <c r="Q15" s="92"/>
      <c r="R15" s="92"/>
      <c r="S15" s="93"/>
      <c r="W15" s="26"/>
    </row>
    <row r="16" spans="1:26" s="28" customFormat="1" ht="39" customHeight="1" x14ac:dyDescent="0.2">
      <c r="A16" s="45" t="s">
        <v>38</v>
      </c>
      <c r="B16" s="109"/>
      <c r="C16" s="110"/>
      <c r="D16" s="110"/>
      <c r="E16" s="111"/>
      <c r="F16" s="32" t="s">
        <v>39</v>
      </c>
      <c r="G16" s="33" t="s">
        <v>40</v>
      </c>
      <c r="H16" s="46"/>
      <c r="I16" s="33" t="s">
        <v>16</v>
      </c>
      <c r="J16" s="76"/>
      <c r="K16" s="126" t="s">
        <v>41</v>
      </c>
      <c r="L16" s="122"/>
      <c r="M16" s="122"/>
      <c r="N16" s="122"/>
      <c r="O16" s="122"/>
      <c r="P16" s="122"/>
      <c r="Q16" s="122"/>
      <c r="R16" s="122"/>
      <c r="S16" s="123"/>
      <c r="W16" s="26"/>
    </row>
    <row r="17" spans="1:26" s="34" customFormat="1" ht="39" customHeight="1" thickBot="1" x14ac:dyDescent="0.3">
      <c r="A17" s="49" t="s">
        <v>17</v>
      </c>
      <c r="B17" s="128"/>
      <c r="C17" s="129"/>
      <c r="D17" s="129"/>
      <c r="E17" s="130"/>
      <c r="F17" s="50" t="s">
        <v>42</v>
      </c>
      <c r="G17" s="131"/>
      <c r="H17" s="132"/>
      <c r="I17" s="132"/>
      <c r="J17" s="133"/>
      <c r="K17" s="127"/>
      <c r="L17" s="124"/>
      <c r="M17" s="124"/>
      <c r="N17" s="124"/>
      <c r="O17" s="124"/>
      <c r="P17" s="124"/>
      <c r="Q17" s="124"/>
      <c r="R17" s="124"/>
      <c r="S17" s="125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36" t="s">
        <v>24</v>
      </c>
      <c r="Q20" s="137"/>
      <c r="R20" s="138" t="s">
        <v>25</v>
      </c>
      <c r="S20" s="139"/>
      <c r="W20" s="26"/>
    </row>
    <row r="21" spans="1:26" s="15" customFormat="1" ht="108" customHeight="1" x14ac:dyDescent="0.2">
      <c r="A21" s="56" t="s">
        <v>0</v>
      </c>
      <c r="B21" s="57" t="s">
        <v>44</v>
      </c>
      <c r="C21" s="134" t="s">
        <v>8</v>
      </c>
      <c r="D21" s="134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81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53</v>
      </c>
      <c r="Q21" s="75" t="s">
        <v>5</v>
      </c>
      <c r="R21" s="74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67">
        <v>39</v>
      </c>
      <c r="B22" s="67">
        <v>2003579</v>
      </c>
      <c r="C22" s="135" t="s">
        <v>51</v>
      </c>
      <c r="D22" s="135"/>
      <c r="E22" s="68"/>
      <c r="F22" s="68"/>
      <c r="G22" s="69"/>
      <c r="H22" s="88">
        <v>11250</v>
      </c>
      <c r="I22" s="90" t="s">
        <v>54</v>
      </c>
      <c r="J22" s="89">
        <v>1.1000000000000001</v>
      </c>
      <c r="K22" s="70">
        <f t="shared" ref="K22" si="0">H22*J22</f>
        <v>12375.000000000002</v>
      </c>
      <c r="L22" s="71" t="e">
        <f t="shared" ref="L22" si="1">M22/G22</f>
        <v>#DIV/0!</v>
      </c>
      <c r="M22" s="72"/>
      <c r="N22" s="73"/>
      <c r="O22" s="77"/>
      <c r="P22" s="78">
        <f t="shared" ref="P22" si="2">M22*(1-O22)</f>
        <v>0</v>
      </c>
      <c r="Q22" s="78">
        <f t="shared" ref="Q22" si="3">IF(ISERROR(P22/G22),0,(P22/G22)*H22)</f>
        <v>0</v>
      </c>
      <c r="R22" s="79" t="e">
        <f t="shared" ref="R22" si="4">ROUNDUP((H22/G22),0)</f>
        <v>#DIV/0!</v>
      </c>
      <c r="S22" s="79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25">
      <c r="A23" s="1"/>
      <c r="B23" s="1"/>
      <c r="C23" s="1"/>
      <c r="D23" s="1"/>
      <c r="E23" s="1"/>
      <c r="F23" s="1"/>
      <c r="G23" s="1"/>
      <c r="H23" s="1"/>
      <c r="I23" s="1"/>
      <c r="J23" s="8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121"/>
      <c r="B24" s="121"/>
      <c r="C24" s="121"/>
      <c r="D24" s="121"/>
      <c r="E24" s="121"/>
      <c r="F24" s="121"/>
      <c r="G24" s="121"/>
      <c r="H24" s="22"/>
      <c r="I24" s="1"/>
      <c r="J24" s="80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121"/>
      <c r="B25" s="121"/>
      <c r="C25" s="121"/>
      <c r="D25" s="121"/>
      <c r="E25" s="121"/>
      <c r="F25" s="121"/>
      <c r="G25" s="121"/>
      <c r="H25" s="22"/>
      <c r="I25" s="23"/>
      <c r="J25" s="8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">
      <c r="A26" s="121"/>
      <c r="B26" s="121"/>
      <c r="C26" s="121"/>
      <c r="D26" s="121"/>
      <c r="E26" s="121"/>
      <c r="F26" s="121"/>
      <c r="G26" s="121"/>
      <c r="H26" s="22"/>
      <c r="I26" s="1"/>
      <c r="J26" s="82" t="s">
        <v>45</v>
      </c>
      <c r="K26" s="6">
        <f>SUM(K22:K25)</f>
        <v>12375.000000000002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"/>
      <c r="B27" s="1"/>
      <c r="C27" s="1"/>
      <c r="D27" s="20"/>
      <c r="E27" s="21"/>
      <c r="F27" s="18"/>
      <c r="G27" s="19"/>
      <c r="H27" s="22"/>
      <c r="I27" s="1"/>
      <c r="J27" s="80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39"/>
      <c r="B28" s="39"/>
      <c r="C28" s="39"/>
      <c r="D28" s="39"/>
      <c r="E28" s="39"/>
      <c r="G28" s="40" t="s">
        <v>49</v>
      </c>
      <c r="J28" s="83"/>
      <c r="K28" s="6">
        <f>K26*2</f>
        <v>24750.000000000004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8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80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8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8" t="s">
        <v>22</v>
      </c>
      <c r="B32" s="9"/>
      <c r="C32" s="9"/>
      <c r="D32" s="9"/>
      <c r="E32" s="9"/>
      <c r="F32" s="9"/>
      <c r="G32" s="9"/>
      <c r="H32" s="9"/>
      <c r="I32" s="9"/>
      <c r="J32" s="84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84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 t="s">
        <v>30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84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23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2" t="s">
        <v>26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27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28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19" t="s">
        <v>46</v>
      </c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85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9" t="s">
        <v>29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85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86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2025-11-19T12:59:55Z</dcterms:modified>
</cp:coreProperties>
</file>